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<sst xmlns="http://schemas.openxmlformats.org/spreadsheetml/2006/main" count="316" uniqueCount="255">
  <si>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</si>
  <si>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</si>
  <si>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</si>
  <si>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</si>
  <si>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</si>
  <si>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</si>
  <si>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</si>
  <si>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</si>
  <si>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</si>
  <si>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</si>
  <si>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</si>
  <si>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</si>
  <si>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</si>
  <si>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</si>
  <si>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</si>
  <si>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</si>
  <si>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</si>
  <si>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</si>
  <si>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</si>
  <si>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</si>
  <si>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</si>
  <si>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</si>
  <si>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</si>
  <si>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</si>
  <si>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</si>
  <si>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</si>
  <si>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</si>
  <si>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</si>
  <si>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</si>
  <si>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</si>
  <si>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</si>
  <si>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</si>
  <si>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</si>
  <si>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</si>
  <si>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</si>
  <si>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</si>
  <si>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</si>
  <si>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</si>
  <si>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</si>
  <si>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</si>
  <si>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</si>
  <si>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</si>
  <si>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</si>
  <si>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</si>
  <si>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</si>
  <si>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</si>
  <si>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</si>
  <si>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</si>
  <si>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</si>
  <si>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</si>
  <si>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</si>
  <si>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</si>
  <si>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</si>
  <si>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</si>
  <si>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</si>
  <si>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</si>
  <si>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</si>
  <si>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</si>
  <si>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</si>
  <si>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</si>
  <si>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</si>
  <si>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</si>
  <si>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</si>
  <si>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</si>
  <si>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</si>
  <si>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</si>
  <si>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</si>
  <si>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</si>
  <si>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</si>
  <si>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</si>
  <si>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</si>
  <si>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</si>
  <si>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</si>
  <si>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</si>
  <si>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</si>
  <si>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</si>
  <si>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</si>
  <si>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</si>
  <si>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</si>
  <si>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</si>
  <si>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</si>
  <si>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</si>
  <si>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</si>
  <si>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</si>
  <si>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</si>
  <si>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</si>
  <si>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</si>
  <si>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</si>
  <si>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</si>
  <si>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</si>
  <si>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</si>
  <si>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</si>
  <si>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</si>
  <si>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</si>
  <si>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</si>
  <si>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</si>
  <si>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</si>
  <si>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</si>
  <si>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</si>
  <si>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</si>
  <si>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</si>
  <si>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</si>
  <si>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</si>
  <si>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</si>
  <si>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</si>
  <si>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</si>
  <si>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</si>
  <si>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</si>
  <si>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</si>
  <si>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</si>
  <si>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</si>
  <si>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</si>
  <si>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</si>
  <si>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</si>
  <si>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</si>
  <si>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</si>
  <si>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</si>
  <si>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</si>
  <si>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</si>
  <si>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</si>
  <si>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</si>
  <si>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</si>
  <si>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</si>
  <si>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</si>
  <si>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</si>
  <si>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</si>
  <si>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</si>
  <si>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</si>
  <si>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</si>
  <si>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</si>
  <si>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</si>
  <si>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</si>
  <si>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</si>
  <si>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</si>
  <si>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</si>
  <si>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</si>
  <si>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</si>
  <si>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</si>
  <si>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</si>
  <si>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</si>
  <si>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</si>
  <si>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</si>
  <si>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</si>
  <si>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</si>
  <si>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</si>
  <si>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</si>
  <si>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</si>
  <si>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</si>
  <si>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</si>
  <si>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</si>
  <si>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</si>
  <si>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</si>
  <si>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</si>
  <si>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</si>
  <si>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</si>
  <si>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</si>
  <si>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</si>
  <si>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</si>
  <si>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</si>
  <si>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</si>
  <si>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</si>
  <si>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</si>
  <si>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</si>
  <si>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</si>
  <si>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</si>
  <si>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</si>
  <si>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</si>
  <si>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</si>
  <si>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</si>
  <si>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</si>
  <si>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</si>
  <si>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</si>
  <si>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</si>
  <si>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</si>
  <si>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</si>
  <si>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</si>
  <si>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</si>
  <si>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</si>
  <si>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</si>
  <si>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</si>
  <si>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</si>
  <si>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</si>
  <si>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</si>
  <si>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</si>
  <si>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</si>
  <si>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</si>
  <si>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</si>
  <si>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</si>
  <si>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</si>
  <si>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</si>
  <si>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</si>
  <si>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</si>
  <si>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</si>
  <si>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</si>
  <si>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</si>
  <si>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</si>
  <si>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</si>
  <si>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</si>
  <si>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</si>
  <si>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</si>
  <si>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</si>
  <si>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</si>
  <si>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</si>
  <si>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</si>
  <si>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</si>
  <si>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</si>
  <si>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</si>
  <si>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</si>
  <si>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</si>
  <si>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</si>
  <si>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</si>
  <si>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</si>
  <si>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</si>
  <si>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</si>
  <si>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</si>
  <si>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</si>
  <si>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</si>
  <si>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</si>
  <si>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</si>
  <si>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</si>
  <si>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</si>
  <si>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</si>
  <si>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</si>
  <si>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</si>
  <si>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</si>
  <si>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</si>
  <si>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</si>
  <si>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</si>
  <si>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</si>
  <si>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</si>
  <si>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</si>
  <si>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</si>
  <si>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</si>
  <si>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</si>
  <si>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</si>
  <si>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</si>
  <si>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</si>
  <si>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</si>
  <si>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</si>
  <si>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</si>
  <si>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</si>
  <si>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</si>
  <si>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</si>
  <si>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</si>
  <si>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О.М. Семенченко</t>
  </si>
  <si>
    <t>Т.М. Волох</t>
  </si>
  <si>
    <t>(04636)2-13-15</t>
  </si>
  <si>
    <t>(04636)2-12-02</t>
  </si>
  <si>
    <t>inbox@vr.cn.court.gov.ua</t>
  </si>
  <si>
    <t>5 січня 2017 року</t>
  </si>
  <si>
    <t>2016 рік</t>
  </si>
  <si>
    <t>Варвинський районний суд Чернігівської області</t>
  </si>
  <si>
    <t xml:space="preserve">Місцезнаходження: </t>
  </si>
  <si>
    <t>17600. Чернігівська область.смт. Варва</t>
  </si>
  <si>
    <t>вул. Шевченка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</si>
</sst>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38</v>
      </c>
      <c r="F10" s="157">
        <v>38</v>
      </c>
      <c r="G10" s="157">
        <v>36</v>
      </c>
      <c r="H10" s="157">
        <v>1</v>
      </c>
      <c r="I10" s="157"/>
      <c r="J10" s="157"/>
      <c r="K10" s="157">
        <v>35</v>
      </c>
      <c r="L10" s="157"/>
      <c r="M10" s="168">
        <v>2</v>
      </c>
      <c r="N10" s="163"/>
      <c r="O10" s="111">
        <f>E10-F10</f>
        <v>0</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1</v>
      </c>
      <c r="F15" s="157">
        <v>1</v>
      </c>
      <c r="G15" s="157">
        <v>1</v>
      </c>
      <c r="H15" s="157"/>
      <c r="I15" s="157"/>
      <c r="J15" s="157">
        <v>1</v>
      </c>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v>
      </c>
      <c r="F21" s="157">
        <v>1</v>
      </c>
      <c r="G21" s="157">
        <v>1</v>
      </c>
      <c r="H21" s="157"/>
      <c r="I21" s="157"/>
      <c r="J21" s="157">
        <v>1</v>
      </c>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39</v>
      </c>
      <c r="F23" s="157">
        <f>F10+F12+F15+F22</f>
        <v>39</v>
      </c>
      <c r="G23" s="157">
        <f>G10+G12+G15+G22</f>
        <v>37</v>
      </c>
      <c r="H23" s="157">
        <f>H10+H15</f>
        <v>1</v>
      </c>
      <c r="I23" s="157">
        <f>I10+I15</f>
        <v>0</v>
      </c>
      <c r="J23" s="157">
        <f>J10+J12+J15</f>
        <v>1</v>
      </c>
      <c r="K23" s="157">
        <f>K10+K12+K15</f>
        <v>35</v>
      </c>
      <c r="L23" s="157">
        <f>L10+L12+L15+L22</f>
        <v>0</v>
      </c>
      <c r="M23" s="157">
        <f>M10+M12+M15+M22</f>
        <v>2</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38</v>
      </c>
      <c r="G31" s="167">
        <v>36</v>
      </c>
      <c r="H31" s="167">
        <v>30</v>
      </c>
      <c r="I31" s="167">
        <v>27</v>
      </c>
      <c r="J31" s="167">
        <v>15</v>
      </c>
      <c r="K31" s="167">
        <v>2</v>
      </c>
      <c r="L31" s="167">
        <v>1</v>
      </c>
      <c r="M31" s="167"/>
      <c r="N31" s="167">
        <v>8</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&amp;L26A3EEF6&amp;CФорма № 2-А, Підрозділ: Варвинський районний суд Чернігівської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4</v>
      </c>
      <c r="E12" s="163">
        <v>2</v>
      </c>
      <c r="F12" s="163">
        <v>2</v>
      </c>
      <c r="G12" s="163">
        <v>2</v>
      </c>
      <c r="H12" s="163"/>
      <c r="I12" s="163"/>
      <c r="J12" s="163"/>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v>1</v>
      </c>
      <c r="E22" s="163">
        <v>1</v>
      </c>
      <c r="F22" s="163">
        <v>1</v>
      </c>
      <c r="G22" s="163">
        <v>1</v>
      </c>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3</v>
      </c>
      <c r="E24" s="163">
        <v>1</v>
      </c>
      <c r="F24" s="163">
        <v>1</v>
      </c>
      <c r="G24" s="163">
        <v>1</v>
      </c>
      <c r="H24" s="163"/>
      <c r="I24" s="163"/>
      <c r="J24" s="163"/>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3</v>
      </c>
      <c r="E25" s="163">
        <v>1</v>
      </c>
      <c r="F25" s="163">
        <v>1</v>
      </c>
      <c r="G25" s="163">
        <v>1</v>
      </c>
      <c r="H25" s="163"/>
      <c r="I25" s="163"/>
      <c r="J25" s="163"/>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2</v>
      </c>
      <c r="D30" s="163">
        <v>1</v>
      </c>
      <c r="E30" s="163">
        <v>1</v>
      </c>
      <c r="F30" s="163"/>
      <c r="G30" s="163"/>
      <c r="H30" s="163"/>
      <c r="I30" s="163">
        <v>1</v>
      </c>
      <c r="J30" s="163"/>
      <c r="K30" s="162">
        <v>2</v>
      </c>
      <c r="L30" s="163">
        <v>2</v>
      </c>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v>2</v>
      </c>
      <c r="D38" s="163"/>
      <c r="E38" s="163">
        <v>1</v>
      </c>
      <c r="F38" s="163"/>
      <c r="G38" s="163"/>
      <c r="H38" s="163"/>
      <c r="I38" s="163">
        <v>1</v>
      </c>
      <c r="J38" s="163"/>
      <c r="K38" s="162">
        <v>1</v>
      </c>
      <c r="L38" s="163">
        <v>1</v>
      </c>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v>1</v>
      </c>
      <c r="E40" s="163"/>
      <c r="F40" s="163"/>
      <c r="G40" s="163"/>
      <c r="H40" s="163"/>
      <c r="I40" s="163"/>
      <c r="J40" s="163"/>
      <c r="K40" s="162">
        <v>1</v>
      </c>
      <c r="L40" s="163">
        <v>1</v>
      </c>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v>1</v>
      </c>
      <c r="E42" s="163"/>
      <c r="F42" s="163"/>
      <c r="G42" s="163"/>
      <c r="H42" s="163"/>
      <c r="I42" s="163"/>
      <c r="J42" s="163"/>
      <c r="K42" s="162">
        <v>1</v>
      </c>
      <c r="L42" s="163">
        <v>1</v>
      </c>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1</v>
      </c>
      <c r="E43" s="163">
        <v>1</v>
      </c>
      <c r="F43" s="163"/>
      <c r="G43" s="163"/>
      <c r="H43" s="163"/>
      <c r="I43" s="163">
        <v>1</v>
      </c>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v>1</v>
      </c>
      <c r="F45" s="163"/>
      <c r="G45" s="163"/>
      <c r="H45" s="163"/>
      <c r="I45" s="163">
        <v>1</v>
      </c>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v>1</v>
      </c>
      <c r="F46" s="163"/>
      <c r="G46" s="163"/>
      <c r="H46" s="163"/>
      <c r="I46" s="163">
        <v>1</v>
      </c>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v>30</v>
      </c>
      <c r="E88" s="163">
        <v>26</v>
      </c>
      <c r="F88" s="163">
        <v>25</v>
      </c>
      <c r="G88" s="163">
        <v>13</v>
      </c>
      <c r="H88" s="163"/>
      <c r="I88" s="163"/>
      <c r="J88" s="163">
        <v>1</v>
      </c>
      <c r="K88" s="162">
        <v>4</v>
      </c>
      <c r="L88" s="163"/>
      <c r="M88" s="163">
        <v>9186</v>
      </c>
      <c r="N88" s="164">
        <v>9186</v>
      </c>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5</v>
      </c>
      <c r="E90" s="163">
        <v>5</v>
      </c>
      <c r="F90" s="163">
        <v>4</v>
      </c>
      <c r="G90" s="163">
        <v>4</v>
      </c>
      <c r="H90" s="163"/>
      <c r="I90" s="163"/>
      <c r="J90" s="163">
        <v>1</v>
      </c>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5</v>
      </c>
      <c r="E94" s="163">
        <v>5</v>
      </c>
      <c r="F94" s="163">
        <v>4</v>
      </c>
      <c r="G94" s="163">
        <v>4</v>
      </c>
      <c r="H94" s="163"/>
      <c r="I94" s="163"/>
      <c r="J94" s="163">
        <v>1</v>
      </c>
      <c r="K94" s="162"/>
      <c r="L94" s="163"/>
      <c r="M94" s="163"/>
      <c r="N94" s="164"/>
      <c r="O94" s="163"/>
      <c r="P94" s="60"/>
    </row>
    <row r="95" spans="1:16" s="4" customFormat="1" ht="25.5" customHeight="1">
      <c r="A95" s="44">
        <v>88</v>
      </c>
      <c r="B95" s="114" t="s">
        <v>68</v>
      </c>
      <c r="C95" s="164"/>
      <c r="D95" s="163">
        <v>23</v>
      </c>
      <c r="E95" s="163">
        <v>19</v>
      </c>
      <c r="F95" s="163">
        <v>19</v>
      </c>
      <c r="G95" s="163">
        <v>9</v>
      </c>
      <c r="H95" s="163"/>
      <c r="I95" s="163"/>
      <c r="J95" s="163"/>
      <c r="K95" s="162">
        <v>4</v>
      </c>
      <c r="L95" s="163"/>
      <c r="M95" s="163">
        <v>9186</v>
      </c>
      <c r="N95" s="164">
        <v>9186</v>
      </c>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v>9</v>
      </c>
      <c r="E99" s="163">
        <v>6</v>
      </c>
      <c r="F99" s="163">
        <v>6</v>
      </c>
      <c r="G99" s="163">
        <v>6</v>
      </c>
      <c r="H99" s="163"/>
      <c r="I99" s="163"/>
      <c r="J99" s="163"/>
      <c r="K99" s="162">
        <v>3</v>
      </c>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v>
      </c>
      <c r="D114" s="164">
        <f aca="true" t="shared" si="0" ref="D114:O114">SUM(D8,D9,D12,D29,D30,D43,D49,D52,D79,D88,D103,D109,D113)</f>
        <v>36</v>
      </c>
      <c r="E114" s="164">
        <f t="shared" si="0"/>
        <v>30</v>
      </c>
      <c r="F114" s="164">
        <f t="shared" si="0"/>
        <v>27</v>
      </c>
      <c r="G114" s="164">
        <f t="shared" si="0"/>
        <v>15</v>
      </c>
      <c r="H114" s="164">
        <f t="shared" si="0"/>
        <v>0</v>
      </c>
      <c r="I114" s="164">
        <f t="shared" si="0"/>
        <v>2</v>
      </c>
      <c r="J114" s="164">
        <f t="shared" si="0"/>
        <v>1</v>
      </c>
      <c r="K114" s="164">
        <f t="shared" si="0"/>
        <v>8</v>
      </c>
      <c r="L114" s="164">
        <f t="shared" si="0"/>
        <v>2</v>
      </c>
      <c r="M114" s="164">
        <f t="shared" si="0"/>
        <v>9186</v>
      </c>
      <c r="N114" s="164">
        <f t="shared" si="0"/>
        <v>9186</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&amp;L26A3EEF6&amp;CФорма № 2-А, Підрозділ: Варвинський районний суд Чернігівської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&amp;L26A3EEF6&amp;CФорма № 2-А, Підрозділ: Варвинський районний суд Чернігівської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8</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&amp;L26A3EEF6&amp;CФорма № 2-А, Підрозділ: Варвинський районний суд Чернігівської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40</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&amp;L26A3EEF6&amp;C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Воронченко</cp:lastModifiedBy>
  <cp:lastPrinted>2015-12-10T14:23:53Z</cp:lastPrinted>
  <dcterms:created xsi:type="dcterms:W3CDTF">2015-09-09T11:49:13Z</dcterms:created>
  <dcterms:modified xsi:type="dcterms:W3CDTF">2017-01-20T07:21:50Z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2-А_00731_4.2016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26A3EEF6</vt:lpwstr>
  </property>
  <property fmtid="{D5CDD505-2E9C-101B-9397-08002B2CF9AE}" pid="10" name="Підрозд">
    <vt:lpwstr>Варвинський районний суд Чернігівської області</vt:lpwstr>
  </property>
  <property fmtid="{D5CDD505-2E9C-101B-9397-08002B2CF9AE}" pid="11" name="ПідрозділDB">
    <vt:i4>0</vt:i4>
  </property>
  <property fmtid="{D5CDD505-2E9C-101B-9397-08002B2CF9AE}" pid="12" name="Підрозділ">
    <vt:i4>993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